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2\nabava\JEDNOSTAVNA NABAVA_2023\Deterdženti\"/>
    </mc:Choice>
  </mc:AlternateContent>
  <bookViews>
    <workbookView xWindow="0" yWindow="0" windowWidth="16380" windowHeight="8190" tabRatio="989"/>
  </bookViews>
  <sheets>
    <sheet name="List1" sheetId="1" r:id="rId1"/>
  </sheets>
  <definedNames>
    <definedName name="_xlnm.Print_Area" localSheetId="0">List1!$A$1:$J$29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H10" i="1"/>
  <c r="J10" i="1" s="1"/>
  <c r="H9" i="1"/>
  <c r="J9" i="1" s="1"/>
  <c r="H8" i="1"/>
  <c r="J8" i="1" s="1"/>
  <c r="H7" i="1"/>
  <c r="J7" i="1" s="1"/>
  <c r="H6" i="1"/>
  <c r="J6" i="1" s="1"/>
  <c r="H5" i="1"/>
  <c r="J5" i="1" s="1"/>
  <c r="H4" i="1"/>
  <c r="J4" i="1" s="1"/>
  <c r="I19" i="1" l="1"/>
  <c r="I21" i="1" s="1"/>
  <c r="I20" i="1" s="1"/>
  <c r="J19" i="1"/>
  <c r="J21" i="1" s="1"/>
  <c r="J20" i="1" s="1"/>
</calcChain>
</file>

<file path=xl/sharedStrings.xml><?xml version="1.0" encoding="utf-8"?>
<sst xmlns="http://schemas.openxmlformats.org/spreadsheetml/2006/main" count="60" uniqueCount="47">
  <si>
    <t>OPĆA ŽUPANIJSKA BOLNICA POŽEGA</t>
  </si>
  <si>
    <t>Red. broj</t>
  </si>
  <si>
    <t>Naziv robe</t>
  </si>
  <si>
    <t>Proizvođač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</si>
  <si>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</si>
  <si>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</si>
  <si>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</si>
  <si>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</si>
  <si>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</si>
  <si>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</si>
  <si>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</si>
  <si>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</si>
  <si>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</si>
  <si>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</si>
  <si>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</si>
  <si>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</si>
  <si>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M.P.</t>
  </si>
  <si>
    <t xml:space="preserve">  (Potpis odgovorne osobe ponuditelja)</t>
  </si>
  <si>
    <t>Okvirna  količina</t>
  </si>
  <si>
    <t>Jed. mjere</t>
  </si>
  <si>
    <t>Cijena  u kn                   bez PDV-a</t>
  </si>
  <si>
    <t xml:space="preserve">           Iznos PDV-au kn i €</t>
  </si>
  <si>
    <t xml:space="preserve">    Ukupna cijena  s PDV-om u kn i €</t>
  </si>
  <si>
    <t>Jedinična cijena u kn</t>
  </si>
  <si>
    <t>Praškasto sredstvo za pranje rublja s dezinfekcijskim učinkom (do 5% neionski površinski aktivne tvari  i 5-15% anionski površinski aktivne tvari, izbjeljivači na bazi kisika). Pakiranje 10-20 kg</t>
  </si>
  <si>
    <t>Tekući detedžent za pranje obojenog rublja u profesionalnim praonicama (do 5% neionski površinski aktivne tvari  i 5-15% anionski površinski aktivne tvari, &lt;5% polikarboksilati, sapun, fosfonati, enzimi). Pakiranje 20-30 l</t>
  </si>
  <si>
    <t>Omekšivač rublja (kationski površinski aktivne tvari 5-15%). Pakiranje 5/1</t>
  </si>
  <si>
    <t xml:space="preserve">Sredstvo za strojno čišćenje tvrdih podnih obloga svih vrsta. Sadrži: 5% tenzida, max. 20% alkohola. Pakiranje 5 l  </t>
  </si>
  <si>
    <t>* Sredstva za strojno pranje posuđa i pribora za jelo (10-20% NaOH, 5-15% polikarboksilata, &lt; 5% fofsfonata, &lt; 1% otopine aminotrimetilenfosfonske kiseline). Pakiranje 30/1</t>
  </si>
  <si>
    <t xml:space="preserve">* Sredstvo za ispiranje posuđa u stroju za pranje posuđa (5-15% neionske površinski aktivne tvari, limunske kiseline). Pakiranje 30 l  </t>
  </si>
  <si>
    <t xml:space="preserve">Praškasto sredstvo za strojno pranje i dezinfekciju posuđa (25-50% natrijev metasilikat, 10-20% natrijev karbonat, &lt; 4% natrijev diklorizocijanuratdihidrat). Pakiranje 25/1  </t>
  </si>
  <si>
    <t xml:space="preserve">Sredstvo za skidanje kamenca  u bazenu (na bazi neionskih  tenzida i sumporne kiseline)  </t>
  </si>
  <si>
    <t>Tekuće kiselo sredstvo za uklanjanje vodenog kamenca (15 % klorovodične kiseline, inhibitor korozije). Pakiranje od 5 litara.</t>
  </si>
  <si>
    <t>Alkoholno sredstvo za čišćenje i dezinfekciju (&lt; 0,005 % poliheksametilen biguanid hidroklorid, 80 % denaturirani etilni alkohol). Pakiranje od 5 l</t>
  </si>
  <si>
    <t>Tekući sapun s antimikrobnim djelovanjem bez mirisa (&lt; 1 %  2 - fenoksietanol). Pakiranje od 5 l</t>
  </si>
  <si>
    <t>Praškasto sredstvo za opću sanitaciju i dezinfekciju svih perivih površina i pribora za jelo i piće (99 – 100 % natrijev diklorizocijanurat dihidrat)</t>
  </si>
  <si>
    <t>Praškasto sredstvo za strojno i ručno pranje i iskuhavanje rublja (200 - 600 g. )</t>
  </si>
  <si>
    <t>Naziv proizvoda</t>
  </si>
  <si>
    <t>kg</t>
  </si>
  <si>
    <t xml:space="preserve">lit </t>
  </si>
  <si>
    <t xml:space="preserve">Jedinična cijena u €         </t>
  </si>
  <si>
    <t>Cijena  u €                bez PDV-a</t>
  </si>
  <si>
    <r>
      <t>Sredstvo za čišćenje podnih i zidnih pločica (na bazi neionskih i anionskih površinski aktivne tvari, sapun). Pakiranje 1/1</t>
    </r>
    <r>
      <rPr>
        <sz val="11"/>
        <color rgb="FFFF0000"/>
        <rFont val="Times New Roman"/>
        <family val="1"/>
        <charset val="238"/>
      </rPr>
      <t xml:space="preserve"> </t>
    </r>
  </si>
  <si>
    <r>
      <t xml:space="preserve">Tekuće sredstvo za ručno pranje posuđa (min. 15% površinski aktivnih tvari), 5/1 </t>
    </r>
    <r>
      <rPr>
        <sz val="11"/>
        <color rgb="FFFF0000"/>
        <rFont val="Times New Roman"/>
        <family val="1"/>
        <charset val="238"/>
      </rPr>
      <t xml:space="preserve"> </t>
    </r>
  </si>
  <si>
    <r>
      <t xml:space="preserve">                                    Cijena ponude bez PDV-a u kn i </t>
    </r>
    <r>
      <rPr>
        <b/>
        <sz val="11"/>
        <rFont val="Times New Roman"/>
        <family val="1"/>
        <charset val="238"/>
      </rPr>
      <t>€</t>
    </r>
  </si>
  <si>
    <t>Deterdženti i ostala sredstva za čišćenje</t>
  </si>
  <si>
    <t>*Ponuditelj jamči postavljanje dozirne opreme, 24-satni nadzor i mogućnost kontroliranja i servisiranja dozirne opreme (Red. br. 6. i 7.)
- Ponuditelji su obvezni dostaviti sigurnosno tehnički list (STL) i deklaraciju proizvoda.
- Sigurnosno tehnički list izdaje proizvođač ponuđenog proizvoda – obvezno sadrži podatke koji će naručitelju omogućiti poduzimanje mjera neophodnih za zaštitu okoliša i osiguranja zdrave radne okoline, obvezno sadrži i podatke o natpisu na proizvodu te savjete o rukovanju, uporabi i sigurnom skladištenju.
- Deklaraciju proizvoda izdaje proizvođač ponuđenog proizvoda – ovim dokazom ponuditelj dokazuje da ponuđeni proizvodi odgovaraju zahtjevima naručitelja iz troškovnika.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</si>
</sst>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2" fontId="8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indent="15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/>
    </xf>
    <xf numFmtId="4" fontId="5" fillId="0" borderId="10" xfId="0" applyNumberFormat="1" applyFont="1" applyBorder="1" applyAlignment="1" applyProtection="1">
      <alignment vertical="center"/>
      <protection locked="0"/>
    </xf>
    <xf numFmtId="4" fontId="5" fillId="0" borderId="11" xfId="0" applyNumberFormat="1" applyFont="1" applyBorder="1" applyAlignment="1" applyProtection="1">
      <alignment vertical="center"/>
      <protection locked="0"/>
    </xf>
    <xf numFmtId="0" fontId="7" fillId="0" borderId="5" xfId="0" applyFont="1" applyBorder="1" applyAlignment="1">
      <alignment horizontal="right" vertical="center" indent="1"/>
    </xf>
    <xf numFmtId="0" fontId="7" fillId="0" borderId="4" xfId="0" applyFont="1" applyBorder="1" applyAlignment="1">
      <alignment horizontal="right" vertical="center" indent="1"/>
    </xf>
    <xf numFmtId="0" fontId="7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2"/>
    </xf>
    <xf numFmtId="0" fontId="3" fillId="0" borderId="10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2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5" zoomScaleNormal="100" zoomScaleSheetLayoutView="106" workbookViewId="0">
      <selection activeCell="S12" sqref="S12"/>
    </sheetView>
  </sheetViews>
  <sheetFormatPr defaultRowHeight="15" x14ac:dyDescent="0.25"/>
  <cols>
    <col min="1" max="1" width="5" customWidth="1"/>
    <col min="2" max="2" width="45.7109375" customWidth="1"/>
    <col min="3" max="4" width="15.7109375" customWidth="1"/>
    <col min="5" max="5" width="5.5703125" customWidth="1"/>
    <col min="6" max="6" width="7.7109375" customWidth="1"/>
    <col min="7" max="8" width="9.7109375" customWidth="1"/>
    <col min="9" max="10" width="12.7109375" customWidth="1"/>
    <col min="11" max="16" width="8.140625"/>
    <col min="17" max="17" width="10.7109375" customWidth="1"/>
    <col min="18" max="1026" width="8.140625"/>
  </cols>
  <sheetData>
    <row r="1" spans="1:10" ht="18.75" customHeight="1" x14ac:dyDescent="0.25">
      <c r="A1" s="1" t="s">
        <v>0</v>
      </c>
      <c r="B1" s="6"/>
      <c r="C1" s="5"/>
      <c r="D1" s="31"/>
      <c r="E1" s="32"/>
      <c r="F1" s="32"/>
      <c r="G1" s="31"/>
      <c r="H1" s="5"/>
      <c r="I1" s="5"/>
      <c r="J1" s="5"/>
    </row>
    <row r="2" spans="1:10" ht="30" x14ac:dyDescent="0.25">
      <c r="A2" s="3" t="s">
        <v>1</v>
      </c>
      <c r="B2" s="7" t="s">
        <v>2</v>
      </c>
      <c r="C2" s="8" t="s">
        <v>3</v>
      </c>
      <c r="D2" s="8" t="s">
        <v>37</v>
      </c>
      <c r="E2" s="8" t="s">
        <v>19</v>
      </c>
      <c r="F2" s="8" t="s">
        <v>18</v>
      </c>
      <c r="G2" s="8" t="s">
        <v>23</v>
      </c>
      <c r="H2" s="8" t="s">
        <v>40</v>
      </c>
      <c r="I2" s="8" t="s">
        <v>20</v>
      </c>
      <c r="J2" s="8" t="s">
        <v>41</v>
      </c>
    </row>
    <row r="3" spans="1:10" ht="23.25" customHeight="1" x14ac:dyDescent="0.25">
      <c r="A3" s="3"/>
      <c r="B3" s="43" t="s">
        <v>45</v>
      </c>
      <c r="C3" s="44"/>
      <c r="D3" s="44"/>
      <c r="E3" s="44"/>
      <c r="F3" s="44"/>
      <c r="G3" s="44"/>
      <c r="H3" s="44"/>
      <c r="I3" s="44"/>
      <c r="J3" s="45"/>
    </row>
    <row r="4" spans="1:10" ht="66.75" customHeight="1" x14ac:dyDescent="0.25">
      <c r="A4" s="4" t="s">
        <v>4</v>
      </c>
      <c r="B4" s="9" t="s">
        <v>24</v>
      </c>
      <c r="C4" s="10"/>
      <c r="D4" s="11"/>
      <c r="E4" s="10" t="s">
        <v>38</v>
      </c>
      <c r="F4" s="11">
        <v>10000</v>
      </c>
      <c r="G4" s="36"/>
      <c r="H4" s="12">
        <f>ROUND(G4/7.5345,2)</f>
        <v>0</v>
      </c>
      <c r="I4" s="12">
        <f>F4*G4</f>
        <v>0</v>
      </c>
      <c r="J4" s="12">
        <f>ROUND(H4*F4,2)</f>
        <v>0</v>
      </c>
    </row>
    <row r="5" spans="1:10" ht="75" x14ac:dyDescent="0.25">
      <c r="A5" s="4" t="s">
        <v>5</v>
      </c>
      <c r="B5" s="13" t="s">
        <v>25</v>
      </c>
      <c r="C5" s="10"/>
      <c r="D5" s="11"/>
      <c r="E5" s="10" t="s">
        <v>39</v>
      </c>
      <c r="F5" s="11">
        <v>60</v>
      </c>
      <c r="G5" s="36"/>
      <c r="H5" s="12">
        <f t="shared" ref="H5:H18" si="0">ROUND(G5/7.5345,2)</f>
        <v>0</v>
      </c>
      <c r="I5" s="12">
        <f t="shared" ref="I5:I18" si="1">F5*G5</f>
        <v>0</v>
      </c>
      <c r="J5" s="12">
        <f t="shared" ref="J5:J18" si="2">ROUND(H5*F5,2)</f>
        <v>0</v>
      </c>
    </row>
    <row r="6" spans="1:10" ht="30" x14ac:dyDescent="0.25">
      <c r="A6" s="4" t="s">
        <v>6</v>
      </c>
      <c r="B6" s="14" t="s">
        <v>26</v>
      </c>
      <c r="C6" s="10"/>
      <c r="D6" s="11"/>
      <c r="E6" s="10" t="s">
        <v>39</v>
      </c>
      <c r="F6" s="11">
        <v>200</v>
      </c>
      <c r="G6" s="36"/>
      <c r="H6" s="12">
        <f t="shared" si="0"/>
        <v>0</v>
      </c>
      <c r="I6" s="12">
        <f t="shared" si="1"/>
        <v>0</v>
      </c>
      <c r="J6" s="12">
        <f t="shared" si="2"/>
        <v>0</v>
      </c>
    </row>
    <row r="7" spans="1:10" ht="45" x14ac:dyDescent="0.25">
      <c r="A7" s="4" t="s">
        <v>7</v>
      </c>
      <c r="B7" s="15" t="s">
        <v>42</v>
      </c>
      <c r="C7" s="16"/>
      <c r="D7" s="11"/>
      <c r="E7" s="16" t="s">
        <v>39</v>
      </c>
      <c r="F7" s="11">
        <v>1000</v>
      </c>
      <c r="G7" s="36"/>
      <c r="H7" s="12">
        <f t="shared" si="0"/>
        <v>0</v>
      </c>
      <c r="I7" s="12">
        <f t="shared" si="1"/>
        <v>0</v>
      </c>
      <c r="J7" s="12">
        <f t="shared" si="2"/>
        <v>0</v>
      </c>
    </row>
    <row r="8" spans="1:10" ht="45" x14ac:dyDescent="0.25">
      <c r="A8" s="4" t="s">
        <v>8</v>
      </c>
      <c r="B8" s="15" t="s">
        <v>27</v>
      </c>
      <c r="C8" s="10"/>
      <c r="D8" s="11"/>
      <c r="E8" s="10" t="s">
        <v>39</v>
      </c>
      <c r="F8" s="11">
        <v>120</v>
      </c>
      <c r="G8" s="36"/>
      <c r="H8" s="12">
        <f t="shared" si="0"/>
        <v>0</v>
      </c>
      <c r="I8" s="12">
        <f t="shared" si="1"/>
        <v>0</v>
      </c>
      <c r="J8" s="12">
        <f t="shared" si="2"/>
        <v>0</v>
      </c>
    </row>
    <row r="9" spans="1:10" ht="60" x14ac:dyDescent="0.25">
      <c r="A9" s="4" t="s">
        <v>9</v>
      </c>
      <c r="B9" s="17" t="s">
        <v>28</v>
      </c>
      <c r="C9" s="18"/>
      <c r="D9" s="19"/>
      <c r="E9" s="18" t="s">
        <v>39</v>
      </c>
      <c r="F9" s="19">
        <v>2500</v>
      </c>
      <c r="G9" s="36"/>
      <c r="H9" s="12">
        <f t="shared" si="0"/>
        <v>0</v>
      </c>
      <c r="I9" s="12">
        <f t="shared" si="1"/>
        <v>0</v>
      </c>
      <c r="J9" s="12">
        <f t="shared" si="2"/>
        <v>0</v>
      </c>
    </row>
    <row r="10" spans="1:10" ht="45" x14ac:dyDescent="0.25">
      <c r="A10" s="4" t="s">
        <v>10</v>
      </c>
      <c r="B10" s="20" t="s">
        <v>29</v>
      </c>
      <c r="C10" s="10"/>
      <c r="D10" s="11"/>
      <c r="E10" s="10" t="s">
        <v>39</v>
      </c>
      <c r="F10" s="11">
        <v>700</v>
      </c>
      <c r="G10" s="36"/>
      <c r="H10" s="12">
        <f t="shared" si="0"/>
        <v>0</v>
      </c>
      <c r="I10" s="12">
        <f t="shared" si="1"/>
        <v>0</v>
      </c>
      <c r="J10" s="12">
        <f t="shared" si="2"/>
        <v>0</v>
      </c>
    </row>
    <row r="11" spans="1:10" ht="60" x14ac:dyDescent="0.25">
      <c r="A11" s="4" t="s">
        <v>11</v>
      </c>
      <c r="B11" s="14" t="s">
        <v>30</v>
      </c>
      <c r="C11" s="10"/>
      <c r="D11" s="11"/>
      <c r="E11" s="10" t="s">
        <v>38</v>
      </c>
      <c r="F11" s="11">
        <v>400</v>
      </c>
      <c r="G11" s="36"/>
      <c r="H11" s="12">
        <f t="shared" si="0"/>
        <v>0</v>
      </c>
      <c r="I11" s="12">
        <f t="shared" si="1"/>
        <v>0</v>
      </c>
      <c r="J11" s="12">
        <f t="shared" si="2"/>
        <v>0</v>
      </c>
    </row>
    <row r="12" spans="1:10" ht="30" x14ac:dyDescent="0.25">
      <c r="A12" s="4" t="s">
        <v>12</v>
      </c>
      <c r="B12" s="14" t="s">
        <v>43</v>
      </c>
      <c r="C12" s="10"/>
      <c r="D12" s="11"/>
      <c r="E12" s="10" t="s">
        <v>39</v>
      </c>
      <c r="F12" s="11">
        <v>800</v>
      </c>
      <c r="G12" s="36"/>
      <c r="H12" s="12">
        <f t="shared" si="0"/>
        <v>0</v>
      </c>
      <c r="I12" s="12">
        <f t="shared" si="1"/>
        <v>0</v>
      </c>
      <c r="J12" s="12">
        <f t="shared" si="2"/>
        <v>0</v>
      </c>
    </row>
    <row r="13" spans="1:10" ht="31.5" customHeight="1" x14ac:dyDescent="0.25">
      <c r="A13" s="4" t="s">
        <v>13</v>
      </c>
      <c r="B13" s="21" t="s">
        <v>31</v>
      </c>
      <c r="C13" s="22"/>
      <c r="D13" s="23"/>
      <c r="E13" s="22" t="s">
        <v>39</v>
      </c>
      <c r="F13" s="23">
        <v>100</v>
      </c>
      <c r="G13" s="36"/>
      <c r="H13" s="12">
        <f t="shared" si="0"/>
        <v>0</v>
      </c>
      <c r="I13" s="12">
        <f t="shared" si="1"/>
        <v>0</v>
      </c>
      <c r="J13" s="12">
        <f t="shared" si="2"/>
        <v>0</v>
      </c>
    </row>
    <row r="14" spans="1:10" ht="45" x14ac:dyDescent="0.25">
      <c r="A14" s="4" t="s">
        <v>14</v>
      </c>
      <c r="B14" s="20" t="s">
        <v>32</v>
      </c>
      <c r="C14" s="10"/>
      <c r="D14" s="11"/>
      <c r="E14" s="10" t="s">
        <v>39</v>
      </c>
      <c r="F14" s="11">
        <v>120</v>
      </c>
      <c r="G14" s="36"/>
      <c r="H14" s="12">
        <f t="shared" si="0"/>
        <v>0</v>
      </c>
      <c r="I14" s="12">
        <f t="shared" si="1"/>
        <v>0</v>
      </c>
      <c r="J14" s="12">
        <f t="shared" si="2"/>
        <v>0</v>
      </c>
    </row>
    <row r="15" spans="1:10" ht="45" x14ac:dyDescent="0.25">
      <c r="A15" s="4" t="s">
        <v>15</v>
      </c>
      <c r="B15" s="20" t="s">
        <v>33</v>
      </c>
      <c r="C15" s="10"/>
      <c r="D15" s="11"/>
      <c r="E15" s="10" t="s">
        <v>39</v>
      </c>
      <c r="F15" s="11">
        <v>300</v>
      </c>
      <c r="G15" s="36"/>
      <c r="H15" s="12">
        <f t="shared" si="0"/>
        <v>0</v>
      </c>
      <c r="I15" s="12">
        <f t="shared" si="1"/>
        <v>0</v>
      </c>
      <c r="J15" s="12">
        <f t="shared" si="2"/>
        <v>0</v>
      </c>
    </row>
    <row r="16" spans="1:10" ht="30" x14ac:dyDescent="0.25">
      <c r="A16" s="4">
        <v>13</v>
      </c>
      <c r="B16" s="20" t="s">
        <v>34</v>
      </c>
      <c r="C16" s="10"/>
      <c r="D16" s="11"/>
      <c r="E16" s="10" t="s">
        <v>39</v>
      </c>
      <c r="F16" s="11">
        <v>150</v>
      </c>
      <c r="G16" s="36"/>
      <c r="H16" s="12">
        <f t="shared" si="0"/>
        <v>0</v>
      </c>
      <c r="I16" s="12">
        <f t="shared" si="1"/>
        <v>0</v>
      </c>
      <c r="J16" s="12">
        <f t="shared" si="2"/>
        <v>0</v>
      </c>
    </row>
    <row r="17" spans="1:10" ht="51.75" customHeight="1" x14ac:dyDescent="0.25">
      <c r="A17" s="4">
        <v>15</v>
      </c>
      <c r="B17" s="20" t="s">
        <v>35</v>
      </c>
      <c r="C17" s="10"/>
      <c r="D17" s="11"/>
      <c r="E17" s="10" t="s">
        <v>38</v>
      </c>
      <c r="F17" s="11">
        <v>220</v>
      </c>
      <c r="G17" s="36"/>
      <c r="H17" s="12">
        <f t="shared" si="0"/>
        <v>0</v>
      </c>
      <c r="I17" s="12">
        <f t="shared" si="1"/>
        <v>0</v>
      </c>
      <c r="J17" s="12">
        <f t="shared" si="2"/>
        <v>0</v>
      </c>
    </row>
    <row r="18" spans="1:10" ht="30" x14ac:dyDescent="0.25">
      <c r="A18" s="4">
        <v>16</v>
      </c>
      <c r="B18" s="20" t="s">
        <v>36</v>
      </c>
      <c r="C18" s="10"/>
      <c r="D18" s="11"/>
      <c r="E18" s="10" t="s">
        <v>38</v>
      </c>
      <c r="F18" s="11">
        <v>30</v>
      </c>
      <c r="G18" s="37"/>
      <c r="H18" s="12">
        <f t="shared" si="0"/>
        <v>0</v>
      </c>
      <c r="I18" s="12">
        <f t="shared" si="1"/>
        <v>0</v>
      </c>
      <c r="J18" s="12">
        <f t="shared" si="2"/>
        <v>0</v>
      </c>
    </row>
    <row r="19" spans="1:10" ht="20.25" customHeight="1" x14ac:dyDescent="0.25">
      <c r="A19" s="2"/>
      <c r="B19" s="24"/>
      <c r="C19" s="38" t="s">
        <v>44</v>
      </c>
      <c r="D19" s="39"/>
      <c r="E19" s="39"/>
      <c r="F19" s="39"/>
      <c r="G19" s="39"/>
      <c r="H19" s="39"/>
      <c r="I19" s="33">
        <f>SUM(I4:I18)</f>
        <v>0</v>
      </c>
      <c r="J19" s="33">
        <f>SUM(J4:J18)</f>
        <v>0</v>
      </c>
    </row>
    <row r="20" spans="1:10" ht="20.25" customHeight="1" x14ac:dyDescent="0.25">
      <c r="A20" s="2"/>
      <c r="B20" s="24"/>
      <c r="C20" s="5"/>
      <c r="D20" s="25"/>
      <c r="E20" s="40" t="s">
        <v>21</v>
      </c>
      <c r="F20" s="40"/>
      <c r="G20" s="40"/>
      <c r="H20" s="40"/>
      <c r="I20" s="26">
        <f>I21-I19</f>
        <v>0</v>
      </c>
      <c r="J20" s="26">
        <f>J21-J19</f>
        <v>0</v>
      </c>
    </row>
    <row r="21" spans="1:10" ht="20.25" customHeight="1" x14ac:dyDescent="0.25">
      <c r="A21" s="2"/>
      <c r="B21" s="5"/>
      <c r="C21" s="5"/>
      <c r="D21" s="5"/>
      <c r="E21" s="41" t="s">
        <v>22</v>
      </c>
      <c r="F21" s="41"/>
      <c r="G21" s="41"/>
      <c r="H21" s="41"/>
      <c r="I21" s="27">
        <f>I19*1.25</f>
        <v>0</v>
      </c>
      <c r="J21" s="27">
        <f>J19*1.25</f>
        <v>0</v>
      </c>
    </row>
    <row r="22" spans="1:10" ht="132.75" customHeight="1" x14ac:dyDescent="0.25">
      <c r="A22" s="2"/>
      <c r="B22" s="46" t="s">
        <v>46</v>
      </c>
      <c r="C22" s="47"/>
      <c r="D22" s="47"/>
      <c r="E22" s="47"/>
      <c r="F22" s="47"/>
      <c r="G22" s="47"/>
      <c r="H22" s="47"/>
      <c r="I22" s="47"/>
      <c r="J22" s="47"/>
    </row>
    <row r="23" spans="1:10" ht="20.25" customHeight="1" x14ac:dyDescent="0.25">
      <c r="A23" s="2"/>
      <c r="B23" s="5"/>
      <c r="C23" s="5"/>
      <c r="D23" s="5"/>
      <c r="E23" s="34"/>
      <c r="F23" s="34"/>
      <c r="G23" s="34"/>
      <c r="H23" s="34"/>
      <c r="I23" s="35"/>
      <c r="J23" s="35"/>
    </row>
    <row r="24" spans="1:10" x14ac:dyDescent="0.25">
      <c r="A24" s="2"/>
      <c r="B24" s="28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2"/>
      <c r="B25" s="28"/>
      <c r="C25" s="42" t="s">
        <v>16</v>
      </c>
      <c r="D25" s="42"/>
      <c r="E25" s="29"/>
      <c r="F25" s="30"/>
      <c r="G25" s="30"/>
      <c r="H25" s="30"/>
      <c r="I25" s="31"/>
      <c r="J25" s="31"/>
    </row>
    <row r="26" spans="1:10" x14ac:dyDescent="0.25">
      <c r="A26" s="2"/>
      <c r="B26" s="5"/>
      <c r="C26" s="5"/>
      <c r="D26" s="5"/>
      <c r="E26" s="5" t="s">
        <v>17</v>
      </c>
      <c r="F26" s="5"/>
      <c r="G26" s="5"/>
      <c r="H26" s="5"/>
      <c r="I26" s="5"/>
      <c r="J26" s="5"/>
    </row>
    <row r="27" spans="1:10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B28" s="5"/>
      <c r="C28" s="5"/>
      <c r="D28" s="5"/>
      <c r="E28" s="5"/>
      <c r="F28" s="5"/>
      <c r="G28" s="5"/>
      <c r="H28" s="5"/>
      <c r="I28" s="5"/>
      <c r="J28" s="5"/>
    </row>
  </sheetData>
  <mergeCells count="6">
    <mergeCell ref="C19:H19"/>
    <mergeCell ref="E20:H20"/>
    <mergeCell ref="E21:H21"/>
    <mergeCell ref="C25:D25"/>
    <mergeCell ref="B3:J3"/>
    <mergeCell ref="B22:J22"/>
  </mergeCells>
  <pageMargins left="0.7" right="0.7" top="0.75" bottom="0.75" header="0.3" footer="0.3"/>
  <pageSetup paperSize="9" scale="9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Lidija Radaković</dc:creator>
  <dc:description/>
  <cp:lastModifiedBy>Lidija Radaković</cp:lastModifiedBy>
  <cp:revision>17</cp:revision>
  <cp:lastPrinted>2022-12-15T11:22:21Z</cp:lastPrinted>
  <dcterms:created xsi:type="dcterms:W3CDTF">2022-05-12T06:59:45Z</dcterms:created>
  <dcterms:modified xsi:type="dcterms:W3CDTF">2022-12-15T11:23:57Z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